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7250" windowHeight="6315"/>
  </bookViews>
  <sheets>
    <sheet name="Свод МБТ на 2018 год" sheetId="2" r:id="rId1"/>
  </sheets>
  <calcPr calcId="145621"/>
</workbook>
</file>

<file path=xl/calcChain.xml><?xml version="1.0" encoding="utf-8"?>
<calcChain xmlns="http://schemas.openxmlformats.org/spreadsheetml/2006/main">
  <c r="X7" i="2" l="1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6" i="2"/>
  <c r="W6" i="2"/>
  <c r="L7" i="2" l="1"/>
  <c r="L9" i="2"/>
  <c r="L10" i="2"/>
  <c r="L11" i="2"/>
  <c r="L13" i="2"/>
  <c r="L14" i="2"/>
  <c r="L16" i="2"/>
  <c r="L19" i="2"/>
  <c r="L20" i="2"/>
  <c r="L21" i="2"/>
  <c r="L22" i="2"/>
  <c r="L24" i="2"/>
  <c r="L6" i="2"/>
  <c r="K29" i="2"/>
  <c r="L29" i="2" l="1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V7" i="2" l="1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6" i="2"/>
  <c r="Y6" i="2" l="1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Y25" i="2" l="1"/>
  <c r="Y13" i="2"/>
  <c r="Y20" i="2"/>
  <c r="Y16" i="2"/>
  <c r="Y12" i="2"/>
  <c r="Y8" i="2"/>
  <c r="Y17" i="2"/>
  <c r="Y28" i="2"/>
  <c r="Y23" i="2"/>
  <c r="Y11" i="2"/>
  <c r="Y21" i="2"/>
  <c r="Y9" i="2"/>
  <c r="Y24" i="2"/>
  <c r="Y27" i="2"/>
  <c r="Y19" i="2"/>
  <c r="Y15" i="2"/>
  <c r="Y7" i="2"/>
  <c r="Y26" i="2"/>
  <c r="Y22" i="2"/>
  <c r="Y18" i="2"/>
  <c r="Y14" i="2"/>
  <c r="Y10" i="2"/>
  <c r="J29" i="2"/>
  <c r="M29" i="2"/>
  <c r="N29" i="2"/>
  <c r="O29" i="2"/>
  <c r="Q29" i="2"/>
  <c r="R29" i="2"/>
  <c r="T29" i="2"/>
  <c r="U29" i="2"/>
  <c r="W29" i="2"/>
  <c r="P29" i="2" l="1"/>
  <c r="V29" i="2"/>
  <c r="S29" i="2"/>
  <c r="X29" i="2"/>
  <c r="Y29" i="2" l="1"/>
</calcChain>
</file>

<file path=xl/sharedStrings.xml><?xml version="1.0" encoding="utf-8"?>
<sst xmlns="http://schemas.openxmlformats.org/spreadsheetml/2006/main" count="53" uniqueCount="38">
  <si>
    <t>Всего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</si>
  <si>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</si>
  <si>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</si>
  <si>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</si>
  <si>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</si>
  <si>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</si>
  <si>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</si>
  <si>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</si>
  <si>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</si>
  <si>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</si>
  <si>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</si>
  <si>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</si>
  <si>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</si>
  <si>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</si>
  <si>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</si>
  <si>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</si>
  <si>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</si>
  <si>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</si>
  <si>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</si>
  <si>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</si>
  <si>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</si>
  <si>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</si>
  <si>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</si>
  <si>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Итого</t>
  </si>
  <si>
    <t>Иные виды трансфертов бюджетам муниципальных районов и городских округов</t>
  </si>
  <si>
    <t>Субсидии бюджетам муниципальных районов и городских округов</t>
  </si>
  <si>
    <t>Субвенции бюджетам муниципальных районов и городских округов</t>
  </si>
  <si>
    <t>Дотации из регионального фонда финансовой поддержки  поселений</t>
  </si>
  <si>
    <t>Дотации из регионального фонда финансовой поддержки муниципальных районов (городских округов)</t>
  </si>
  <si>
    <t>Наименование муниципального района (городского округа)</t>
  </si>
  <si>
    <t>Распределение межбюджетных трансфертов бюджетам муниципальных районов и городских округов Ханты-Мансийского автономного округа - Югры на  2017 год</t>
  </si>
  <si>
    <t>Нераспределенный резерв</t>
  </si>
  <si>
    <t>Изменения</t>
  </si>
  <si>
    <t>тыс. рублей</t>
  </si>
  <si>
    <t>Изменение распределения межбюджетных трансфертов бюджетам муниципальных районов и городских округов Ханты-Мансийского автономного округа - Югры на 2018 год</t>
  </si>
  <si>
    <t>Уточненный план на 2018 год с учетом изменений</t>
  </si>
  <si>
    <t>Приложение 6 к пояснительной записке</t>
  </si>
  <si>
    <t>Утверждено законом о б-те от 14.09.2018 № 64-оз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</si>
</sst>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0;[Red]\-#,##0.00;0.00"/>
    <numFmt numFmtId="166" formatCode="#,##0.0_ ;[Red]\-#,##0.0\ "/>
    <numFmt numFmtId="167" formatCode="* #,##0;* \-#,##0;* &quot;-&quot;;@"/>
    <numFmt numFmtId="168" formatCode="* #,##0.00;* \-#,##0.00;* &quot;-&quot;??;@"/>
    <numFmt numFmtId="169" formatCode="#,##0.0_ ;\-#,##0.0\ "/>
    <numFmt numFmtId="170" formatCode="#,##0.0;\-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2" fillId="0" borderId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7" fontId="3" fillId="0" borderId="0" applyFont="0" applyFill="0" applyBorder="0" applyAlignment="0" applyProtection="0"/>
    <xf numFmtId="0" fontId="2" fillId="0" borderId="0"/>
    <xf numFmtId="0" fontId="8" fillId="0" borderId="0"/>
    <xf numFmtId="0" fontId="11" fillId="0" borderId="0"/>
    <xf numFmtId="0" fontId="13" fillId="0" borderId="0"/>
    <xf numFmtId="0" fontId="14" fillId="0" borderId="0"/>
  </cellStyleXfs>
  <cellXfs count="57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Fill="1" applyAlignment="1" applyProtection="1">
      <protection hidden="1"/>
    </xf>
    <xf numFmtId="0" fontId="7" fillId="0" borderId="0" xfId="1" applyNumberFormat="1" applyFont="1" applyFill="1" applyProtection="1"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Protection="1">
      <protection hidden="1"/>
    </xf>
    <xf numFmtId="0" fontId="7" fillId="0" borderId="2" xfId="1" applyNumberFormat="1" applyFont="1" applyFill="1" applyBorder="1" applyProtection="1"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Protection="1"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166" fontId="5" fillId="0" borderId="0" xfId="1" applyNumberFormat="1" applyFont="1"/>
    <xf numFmtId="164" fontId="5" fillId="0" borderId="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top" wrapText="1"/>
      <protection hidden="1"/>
    </xf>
    <xf numFmtId="169" fontId="5" fillId="0" borderId="1" xfId="1" applyNumberFormat="1" applyFont="1" applyFill="1" applyBorder="1" applyAlignment="1" applyProtection="1">
      <alignment horizontal="right"/>
      <protection hidden="1"/>
    </xf>
    <xf numFmtId="169" fontId="7" fillId="0" borderId="1" xfId="1" applyNumberFormat="1" applyFont="1" applyFill="1" applyBorder="1" applyAlignment="1" applyProtection="1">
      <alignment horizontal="right"/>
      <protection hidden="1"/>
    </xf>
    <xf numFmtId="169" fontId="5" fillId="0" borderId="0" xfId="1" applyNumberFormat="1" applyFont="1"/>
    <xf numFmtId="0" fontId="5" fillId="0" borderId="0" xfId="1" applyNumberFormat="1" applyFont="1" applyFill="1" applyBorder="1" applyAlignment="1" applyProtection="1">
      <alignment horizontal="right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10" fillId="0" borderId="7" xfId="1" applyNumberFormat="1" applyFont="1" applyFill="1" applyBorder="1" applyAlignment="1" applyProtection="1">
      <protection hidden="1"/>
    </xf>
    <xf numFmtId="0" fontId="5" fillId="0" borderId="0" xfId="1" applyFont="1" applyBorder="1"/>
    <xf numFmtId="164" fontId="12" fillId="0" borderId="0" xfId="14" applyNumberFormat="1" applyFont="1" applyFill="1" applyBorder="1" applyAlignment="1" applyProtection="1">
      <alignment horizontal="right"/>
      <protection hidden="1"/>
    </xf>
    <xf numFmtId="164" fontId="12" fillId="0" borderId="0" xfId="14" applyNumberFormat="1" applyFont="1" applyFill="1" applyBorder="1" applyAlignment="1" applyProtection="1">
      <protection hidden="1"/>
    </xf>
    <xf numFmtId="166" fontId="5" fillId="0" borderId="0" xfId="1" applyNumberFormat="1" applyFont="1" applyFill="1"/>
    <xf numFmtId="0" fontId="5" fillId="0" borderId="0" xfId="1" applyFont="1" applyFill="1"/>
    <xf numFmtId="170" fontId="10" fillId="0" borderId="7" xfId="1" applyNumberFormat="1" applyFont="1" applyFill="1" applyBorder="1" applyAlignment="1" applyProtection="1">
      <alignment horizontal="right"/>
      <protection hidden="1"/>
    </xf>
    <xf numFmtId="164" fontId="10" fillId="0" borderId="6" xfId="1" applyNumberFormat="1" applyFont="1" applyFill="1" applyBorder="1" applyAlignment="1" applyProtection="1">
      <alignment horizontal="right"/>
      <protection hidden="1"/>
    </xf>
    <xf numFmtId="164" fontId="10" fillId="0" borderId="7" xfId="1" applyNumberFormat="1" applyFont="1" applyFill="1" applyBorder="1" applyAlignment="1" applyProtection="1">
      <alignment horizontal="right"/>
      <protection hidden="1"/>
    </xf>
    <xf numFmtId="164" fontId="10" fillId="0" borderId="7" xfId="1" applyNumberFormat="1" applyFont="1" applyFill="1" applyBorder="1" applyAlignment="1" applyProtection="1">
      <alignment horizontal="right"/>
      <protection hidden="1"/>
    </xf>
    <xf numFmtId="164" fontId="10" fillId="0" borderId="7" xfId="1" applyNumberFormat="1" applyFont="1" applyFill="1" applyBorder="1" applyAlignment="1" applyProtection="1">
      <protection hidden="1"/>
    </xf>
    <xf numFmtId="164" fontId="10" fillId="0" borderId="7" xfId="1" applyNumberFormat="1" applyFont="1" applyFill="1" applyBorder="1" applyAlignment="1" applyProtection="1">
      <protection hidden="1"/>
    </xf>
    <xf numFmtId="164" fontId="10" fillId="0" borderId="7" xfId="1" applyNumberFormat="1" applyFont="1" applyFill="1" applyBorder="1" applyAlignment="1" applyProtection="1">
      <protection hidden="1"/>
    </xf>
    <xf numFmtId="164" fontId="10" fillId="0" borderId="7" xfId="1" applyNumberFormat="1" applyFont="1" applyFill="1" applyBorder="1" applyAlignment="1" applyProtection="1">
      <alignment horizontal="right"/>
      <protection hidden="1"/>
    </xf>
    <xf numFmtId="164" fontId="10" fillId="0" borderId="7" xfId="1" applyNumberFormat="1" applyFont="1" applyFill="1" applyBorder="1" applyAlignment="1" applyProtection="1">
      <protection hidden="1"/>
    </xf>
    <xf numFmtId="169" fontId="5" fillId="0" borderId="1" xfId="1" applyNumberFormat="1" applyFont="1" applyFill="1" applyBorder="1" applyAlignment="1" applyProtection="1">
      <protection hidden="1"/>
    </xf>
    <xf numFmtId="0" fontId="9" fillId="0" borderId="0" xfId="3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</cellXfs>
  <cellStyles count="17">
    <cellStyle name="Обычный" xfId="0" builtinId="0"/>
    <cellStyle name="Обычный 2" xfId="1"/>
    <cellStyle name="Обычный 2 10" xfId="16"/>
    <cellStyle name="Обычный 2 2" xfId="3"/>
    <cellStyle name="Обычный 2 2 2" xfId="6"/>
    <cellStyle name="Обычный 2 3" xfId="5"/>
    <cellStyle name="Обычный 2 3 2" xfId="7"/>
    <cellStyle name="Обычный 2 4" xfId="10"/>
    <cellStyle name="Обычный 2 5" xfId="12"/>
    <cellStyle name="Обычный 2 6" xfId="2"/>
    <cellStyle name="Обычный 2 7" xfId="13"/>
    <cellStyle name="Обычный 2 8" xfId="14"/>
    <cellStyle name="Обычный 2 9" xfId="15"/>
    <cellStyle name="Финансовый [0] 2" xfId="4"/>
    <cellStyle name="Финансовый [0] 2 2" xfId="8"/>
    <cellStyle name="Финансовый [0] 2 3" xfId="11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3"/>
  <sheetViews>
    <sheetView showGridLines="0" tabSelected="1" topLeftCell="L1" workbookViewId="0">
      <selection activeCell="R6" sqref="R6:R28"/>
    </sheetView>
  </sheetViews>
  <sheetFormatPr defaultColWidth="9.140625" defaultRowHeight="12.75" x14ac:dyDescent="0.2"/>
  <cols>
    <col min="1" max="8" width="0" style="3" hidden="1" customWidth="1"/>
    <col min="9" max="9" width="17.7109375" style="3" customWidth="1"/>
    <col min="10" max="10" width="12" style="3" customWidth="1"/>
    <col min="11" max="11" width="11.5703125" style="3" customWidth="1"/>
    <col min="12" max="12" width="11.7109375" style="3" customWidth="1"/>
    <col min="13" max="13" width="14.28515625" style="3" customWidth="1"/>
    <col min="14" max="14" width="12.140625" style="3" customWidth="1"/>
    <col min="15" max="15" width="11.140625" style="3" customWidth="1"/>
    <col min="16" max="16" width="11.28515625" style="3" customWidth="1"/>
    <col min="17" max="17" width="12.140625" style="3" customWidth="1"/>
    <col min="18" max="18" width="10.7109375" style="3" customWidth="1"/>
    <col min="19" max="19" width="11.140625" style="3" customWidth="1"/>
    <col min="20" max="20" width="12" style="3" customWidth="1"/>
    <col min="21" max="21" width="10.42578125" style="3" customWidth="1"/>
    <col min="22" max="22" width="11.5703125" style="3" customWidth="1"/>
    <col min="23" max="23" width="12.5703125" style="3" customWidth="1"/>
    <col min="24" max="24" width="10.5703125" style="3" customWidth="1"/>
    <col min="25" max="25" width="12.42578125" style="38" customWidth="1"/>
    <col min="26" max="26" width="10.28515625" style="3" customWidth="1"/>
    <col min="27" max="27" width="10.42578125" style="34" customWidth="1"/>
    <col min="28" max="36" width="9.140625" style="34" customWidth="1"/>
    <col min="37" max="37" width="29.85546875" style="34" customWidth="1"/>
    <col min="38" max="42" width="9.140625" style="34" customWidth="1"/>
    <col min="43" max="179" width="9.140625" style="3" customWidth="1"/>
    <col min="180" max="16384" width="9.140625" style="3"/>
  </cols>
  <sheetData>
    <row r="1" spans="1:39" ht="15" x14ac:dyDescent="0.25">
      <c r="A1" s="1"/>
      <c r="B1" s="2"/>
      <c r="C1" s="2"/>
      <c r="D1" s="1"/>
      <c r="E1" s="1"/>
      <c r="F1" s="1"/>
      <c r="G1" s="1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49" t="s">
        <v>36</v>
      </c>
      <c r="X1" s="49"/>
      <c r="Y1" s="49"/>
    </row>
    <row r="2" spans="1:39" ht="38.25" customHeight="1" x14ac:dyDescent="0.2">
      <c r="A2" s="1"/>
      <c r="B2" s="4" t="s">
        <v>30</v>
      </c>
      <c r="C2" s="4"/>
      <c r="D2" s="4"/>
      <c r="E2" s="4"/>
      <c r="F2" s="4"/>
      <c r="G2" s="4"/>
      <c r="H2" s="4"/>
      <c r="I2" s="50" t="s">
        <v>34</v>
      </c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</row>
    <row r="3" spans="1:39" ht="12" customHeight="1" x14ac:dyDescent="0.2">
      <c r="A3" s="1"/>
      <c r="B3" s="5"/>
      <c r="C3" s="5"/>
      <c r="D3" s="6"/>
      <c r="E3" s="6"/>
      <c r="F3" s="6"/>
      <c r="G3" s="6"/>
      <c r="H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31" t="s">
        <v>33</v>
      </c>
    </row>
    <row r="4" spans="1:39" ht="129" customHeight="1" x14ac:dyDescent="0.2">
      <c r="A4" s="7"/>
      <c r="B4" s="8" t="s">
        <v>29</v>
      </c>
      <c r="C4" s="9"/>
      <c r="D4" s="10"/>
      <c r="E4" s="11"/>
      <c r="F4" s="11"/>
      <c r="G4" s="11"/>
      <c r="H4" s="12"/>
      <c r="I4" s="51" t="s">
        <v>29</v>
      </c>
      <c r="J4" s="52" t="s">
        <v>28</v>
      </c>
      <c r="K4" s="53"/>
      <c r="L4" s="54"/>
      <c r="M4" s="32" t="s">
        <v>27</v>
      </c>
      <c r="N4" s="51" t="s">
        <v>26</v>
      </c>
      <c r="O4" s="51"/>
      <c r="P4" s="51"/>
      <c r="Q4" s="51" t="s">
        <v>25</v>
      </c>
      <c r="R4" s="51"/>
      <c r="S4" s="51"/>
      <c r="T4" s="51" t="s">
        <v>24</v>
      </c>
      <c r="U4" s="51"/>
      <c r="V4" s="51"/>
      <c r="W4" s="51" t="s">
        <v>23</v>
      </c>
      <c r="X4" s="51"/>
      <c r="Y4" s="51"/>
    </row>
    <row r="5" spans="1:39" ht="58.9" customHeight="1" x14ac:dyDescent="0.2">
      <c r="A5" s="7"/>
      <c r="B5" s="13"/>
      <c r="C5" s="14"/>
      <c r="D5" s="10"/>
      <c r="E5" s="11"/>
      <c r="F5" s="15"/>
      <c r="G5" s="15"/>
      <c r="H5" s="16"/>
      <c r="I5" s="51"/>
      <c r="J5" s="26" t="s">
        <v>37</v>
      </c>
      <c r="K5" s="26" t="s">
        <v>32</v>
      </c>
      <c r="L5" s="26" t="s">
        <v>35</v>
      </c>
      <c r="M5" s="26" t="s">
        <v>37</v>
      </c>
      <c r="N5" s="26" t="s">
        <v>37</v>
      </c>
      <c r="O5" s="26" t="s">
        <v>32</v>
      </c>
      <c r="P5" s="26" t="s">
        <v>35</v>
      </c>
      <c r="Q5" s="26" t="s">
        <v>37</v>
      </c>
      <c r="R5" s="26" t="s">
        <v>32</v>
      </c>
      <c r="S5" s="26" t="s">
        <v>35</v>
      </c>
      <c r="T5" s="26" t="s">
        <v>37</v>
      </c>
      <c r="U5" s="26" t="s">
        <v>32</v>
      </c>
      <c r="V5" s="26" t="s">
        <v>35</v>
      </c>
      <c r="W5" s="26" t="s">
        <v>37</v>
      </c>
      <c r="X5" s="26" t="s">
        <v>32</v>
      </c>
      <c r="Y5" s="26" t="s">
        <v>35</v>
      </c>
    </row>
    <row r="6" spans="1:39" ht="13.5" customHeight="1" x14ac:dyDescent="0.2">
      <c r="A6" s="5"/>
      <c r="B6" s="17"/>
      <c r="C6" s="18">
        <v>20100</v>
      </c>
      <c r="D6" s="19">
        <v>500</v>
      </c>
      <c r="E6" s="19">
        <v>20100</v>
      </c>
      <c r="F6" s="55"/>
      <c r="G6" s="55"/>
      <c r="H6" s="56"/>
      <c r="I6" s="27" t="s">
        <v>22</v>
      </c>
      <c r="J6" s="40">
        <v>503384.8</v>
      </c>
      <c r="K6" s="46"/>
      <c r="L6" s="46">
        <f>J6+K6</f>
        <v>503384.8</v>
      </c>
      <c r="M6" s="43">
        <v>219724.5</v>
      </c>
      <c r="N6" s="45">
        <v>2934126.0999999996</v>
      </c>
      <c r="O6" s="44">
        <v>110206.3</v>
      </c>
      <c r="P6" s="28">
        <f>N6+O6</f>
        <v>3044332.3999999994</v>
      </c>
      <c r="Q6" s="33">
        <v>830531.20000000007</v>
      </c>
      <c r="R6" s="33">
        <v>1217975.8</v>
      </c>
      <c r="S6" s="28">
        <f>Q6+R6</f>
        <v>2048507</v>
      </c>
      <c r="T6" s="47">
        <v>69325.5</v>
      </c>
      <c r="U6" s="33">
        <v>0</v>
      </c>
      <c r="V6" s="28">
        <f>T6+U6</f>
        <v>69325.5</v>
      </c>
      <c r="W6" s="28">
        <f>J6+M6+N6+Q6+T6</f>
        <v>4557092.0999999996</v>
      </c>
      <c r="X6" s="33">
        <f>O6+R6+U6+K6</f>
        <v>1328182.1000000001</v>
      </c>
      <c r="Y6" s="28">
        <f>W6+X6</f>
        <v>5885274.1999999993</v>
      </c>
      <c r="Z6" s="30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5"/>
      <c r="AL6" s="35"/>
      <c r="AM6" s="35"/>
    </row>
    <row r="7" spans="1:39" ht="13.5" customHeight="1" x14ac:dyDescent="0.2">
      <c r="A7" s="5"/>
      <c r="B7" s="17"/>
      <c r="C7" s="18">
        <v>20200</v>
      </c>
      <c r="D7" s="19">
        <v>500</v>
      </c>
      <c r="E7" s="19">
        <v>20200</v>
      </c>
      <c r="F7" s="55"/>
      <c r="G7" s="55"/>
      <c r="H7" s="56"/>
      <c r="I7" s="27" t="s">
        <v>21</v>
      </c>
      <c r="J7" s="40">
        <v>44667.5</v>
      </c>
      <c r="K7" s="46"/>
      <c r="L7" s="46">
        <f t="shared" ref="L7:L24" si="0">J7+K7</f>
        <v>44667.5</v>
      </c>
      <c r="M7" s="43">
        <v>383098.7</v>
      </c>
      <c r="N7" s="45">
        <v>10163286.6</v>
      </c>
      <c r="O7" s="33">
        <v>-877.5</v>
      </c>
      <c r="P7" s="28">
        <f t="shared" ref="P7:P29" si="1">N7+O7</f>
        <v>10162409.1</v>
      </c>
      <c r="Q7" s="33">
        <v>2938512.2</v>
      </c>
      <c r="R7" s="33">
        <v>554019.10000000009</v>
      </c>
      <c r="S7" s="28">
        <f t="shared" ref="S7:S28" si="2">Q7+R7</f>
        <v>3492531.3000000003</v>
      </c>
      <c r="T7" s="47">
        <v>103593.4</v>
      </c>
      <c r="U7" s="33">
        <v>-1040.4000000000001</v>
      </c>
      <c r="V7" s="28">
        <f t="shared" ref="V7:V28" si="3">T7+U7</f>
        <v>102553</v>
      </c>
      <c r="W7" s="28">
        <f t="shared" ref="W7:W28" si="4">J7+M7+N7+Q7+T7</f>
        <v>13633158.4</v>
      </c>
      <c r="X7" s="33">
        <f t="shared" ref="X7:X28" si="5">O7+R7+U7+K7</f>
        <v>552101.20000000007</v>
      </c>
      <c r="Y7" s="28">
        <f t="shared" ref="Y7:Y28" si="6">W7+X7</f>
        <v>14185259.6</v>
      </c>
      <c r="Z7" s="30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5"/>
      <c r="AL7" s="35"/>
      <c r="AM7" s="35"/>
    </row>
    <row r="8" spans="1:39" ht="13.5" customHeight="1" x14ac:dyDescent="0.2">
      <c r="A8" s="5"/>
      <c r="B8" s="17"/>
      <c r="C8" s="18">
        <v>20300</v>
      </c>
      <c r="D8" s="19">
        <v>500</v>
      </c>
      <c r="E8" s="19">
        <v>20300</v>
      </c>
      <c r="F8" s="55"/>
      <c r="G8" s="55"/>
      <c r="H8" s="56"/>
      <c r="I8" s="27" t="s">
        <v>20</v>
      </c>
      <c r="J8" s="40"/>
      <c r="K8" s="46"/>
      <c r="L8" s="46"/>
      <c r="M8" s="43"/>
      <c r="N8" s="45">
        <v>2985415.9</v>
      </c>
      <c r="O8" s="33">
        <v>7727.7</v>
      </c>
      <c r="P8" s="28">
        <f t="shared" si="1"/>
        <v>2993143.6</v>
      </c>
      <c r="Q8" s="33">
        <v>1538153.3</v>
      </c>
      <c r="R8" s="33">
        <v>313465.3</v>
      </c>
      <c r="S8" s="28">
        <f t="shared" si="2"/>
        <v>1851618.6</v>
      </c>
      <c r="T8" s="47">
        <v>111593</v>
      </c>
      <c r="U8" s="33">
        <v>0</v>
      </c>
      <c r="V8" s="28">
        <f t="shared" si="3"/>
        <v>111593</v>
      </c>
      <c r="W8" s="28">
        <f t="shared" si="4"/>
        <v>4635162.2</v>
      </c>
      <c r="X8" s="33">
        <f t="shared" si="5"/>
        <v>321193</v>
      </c>
      <c r="Y8" s="28">
        <f t="shared" si="6"/>
        <v>4956355.2</v>
      </c>
      <c r="Z8" s="30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5"/>
      <c r="AL8" s="35"/>
      <c r="AM8" s="35"/>
    </row>
    <row r="9" spans="1:39" ht="13.5" customHeight="1" x14ac:dyDescent="0.2">
      <c r="A9" s="5"/>
      <c r="B9" s="17"/>
      <c r="C9" s="18">
        <v>20400</v>
      </c>
      <c r="D9" s="19">
        <v>500</v>
      </c>
      <c r="E9" s="19">
        <v>20400</v>
      </c>
      <c r="F9" s="55"/>
      <c r="G9" s="55"/>
      <c r="H9" s="56"/>
      <c r="I9" s="27" t="s">
        <v>19</v>
      </c>
      <c r="J9" s="40">
        <v>371500.1</v>
      </c>
      <c r="K9" s="46"/>
      <c r="L9" s="46">
        <f t="shared" si="0"/>
        <v>371500.1</v>
      </c>
      <c r="M9" s="43"/>
      <c r="N9" s="45">
        <v>7544020.7999999998</v>
      </c>
      <c r="O9" s="33">
        <v>71186.8</v>
      </c>
      <c r="P9" s="28">
        <f t="shared" si="1"/>
        <v>7615207.5999999996</v>
      </c>
      <c r="Q9" s="33">
        <v>1940026.8</v>
      </c>
      <c r="R9" s="33">
        <v>634831.19999999995</v>
      </c>
      <c r="S9" s="28">
        <f t="shared" si="2"/>
        <v>2574858</v>
      </c>
      <c r="T9" s="47">
        <v>103627</v>
      </c>
      <c r="U9" s="33">
        <v>38.700000000000003</v>
      </c>
      <c r="V9" s="28">
        <f t="shared" si="3"/>
        <v>103665.7</v>
      </c>
      <c r="W9" s="28">
        <f t="shared" si="4"/>
        <v>9959174.6999999993</v>
      </c>
      <c r="X9" s="33">
        <f t="shared" si="5"/>
        <v>706056.7</v>
      </c>
      <c r="Y9" s="28">
        <f t="shared" si="6"/>
        <v>10665231.399999999</v>
      </c>
      <c r="Z9" s="30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5"/>
      <c r="AL9" s="35"/>
      <c r="AM9" s="35"/>
    </row>
    <row r="10" spans="1:39" ht="13.5" customHeight="1" x14ac:dyDescent="0.2">
      <c r="A10" s="5"/>
      <c r="B10" s="17"/>
      <c r="C10" s="18">
        <v>20500</v>
      </c>
      <c r="D10" s="19">
        <v>500</v>
      </c>
      <c r="E10" s="19">
        <v>20500</v>
      </c>
      <c r="F10" s="55"/>
      <c r="G10" s="55"/>
      <c r="H10" s="56"/>
      <c r="I10" s="27" t="s">
        <v>18</v>
      </c>
      <c r="J10" s="40">
        <v>326705</v>
      </c>
      <c r="K10" s="46"/>
      <c r="L10" s="46">
        <f t="shared" si="0"/>
        <v>326705</v>
      </c>
      <c r="M10" s="43">
        <v>75309.899999999994</v>
      </c>
      <c r="N10" s="45">
        <v>1739214.2000000002</v>
      </c>
      <c r="O10" s="33">
        <v>70384.899999999994</v>
      </c>
      <c r="P10" s="28">
        <f t="shared" si="1"/>
        <v>1809599.1</v>
      </c>
      <c r="Q10" s="33">
        <v>923370.5</v>
      </c>
      <c r="R10" s="33">
        <v>484560.10000000003</v>
      </c>
      <c r="S10" s="28">
        <f t="shared" si="2"/>
        <v>1407930.6</v>
      </c>
      <c r="T10" s="47">
        <v>97662.799999999988</v>
      </c>
      <c r="U10" s="33">
        <v>35324.300000000003</v>
      </c>
      <c r="V10" s="28">
        <f t="shared" si="3"/>
        <v>132987.09999999998</v>
      </c>
      <c r="W10" s="28">
        <f t="shared" si="4"/>
        <v>3162262.4</v>
      </c>
      <c r="X10" s="33">
        <f t="shared" si="5"/>
        <v>590269.30000000005</v>
      </c>
      <c r="Y10" s="28">
        <f t="shared" si="6"/>
        <v>3752531.7</v>
      </c>
      <c r="Z10" s="30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5"/>
      <c r="AL10" s="35"/>
      <c r="AM10" s="35"/>
    </row>
    <row r="11" spans="1:39" ht="13.5" customHeight="1" x14ac:dyDescent="0.2">
      <c r="A11" s="5"/>
      <c r="B11" s="17"/>
      <c r="C11" s="18">
        <v>20600</v>
      </c>
      <c r="D11" s="19">
        <v>500</v>
      </c>
      <c r="E11" s="19">
        <v>20600</v>
      </c>
      <c r="F11" s="55"/>
      <c r="G11" s="55"/>
      <c r="H11" s="56"/>
      <c r="I11" s="27" t="s">
        <v>17</v>
      </c>
      <c r="J11" s="40">
        <v>382894.4</v>
      </c>
      <c r="K11" s="46"/>
      <c r="L11" s="46">
        <f t="shared" si="0"/>
        <v>382894.4</v>
      </c>
      <c r="M11" s="43">
        <v>67108.600000000006</v>
      </c>
      <c r="N11" s="45">
        <v>1274410.0999999999</v>
      </c>
      <c r="O11" s="33">
        <v>582.5</v>
      </c>
      <c r="P11" s="28">
        <f t="shared" si="1"/>
        <v>1274992.5999999999</v>
      </c>
      <c r="Q11" s="33">
        <v>553735.70000000007</v>
      </c>
      <c r="R11" s="33">
        <v>193840.30000000002</v>
      </c>
      <c r="S11" s="28">
        <f t="shared" si="2"/>
        <v>747576.00000000012</v>
      </c>
      <c r="T11" s="47">
        <v>38380.899999999994</v>
      </c>
      <c r="U11" s="33">
        <v>14335.8</v>
      </c>
      <c r="V11" s="28">
        <f t="shared" si="3"/>
        <v>52716.7</v>
      </c>
      <c r="W11" s="28">
        <f t="shared" si="4"/>
        <v>2316529.6999999997</v>
      </c>
      <c r="X11" s="33">
        <f t="shared" si="5"/>
        <v>208758.6</v>
      </c>
      <c r="Y11" s="28">
        <f t="shared" si="6"/>
        <v>2525288.2999999998</v>
      </c>
      <c r="Z11" s="30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5"/>
      <c r="AL11" s="35"/>
      <c r="AM11" s="35"/>
    </row>
    <row r="12" spans="1:39" ht="13.5" customHeight="1" x14ac:dyDescent="0.2">
      <c r="A12" s="5"/>
      <c r="B12" s="17"/>
      <c r="C12" s="18">
        <v>20700</v>
      </c>
      <c r="D12" s="19">
        <v>500</v>
      </c>
      <c r="E12" s="19">
        <v>20700</v>
      </c>
      <c r="F12" s="55"/>
      <c r="G12" s="55"/>
      <c r="H12" s="56"/>
      <c r="I12" s="27" t="s">
        <v>16</v>
      </c>
      <c r="J12" s="40"/>
      <c r="K12" s="46"/>
      <c r="L12" s="46"/>
      <c r="M12" s="43"/>
      <c r="N12" s="45">
        <v>1675967.8</v>
      </c>
      <c r="O12" s="33">
        <v>11430.1</v>
      </c>
      <c r="P12" s="28">
        <f t="shared" si="1"/>
        <v>1687397.9000000001</v>
      </c>
      <c r="Q12" s="33">
        <v>322618.2</v>
      </c>
      <c r="R12" s="33">
        <v>5255.3</v>
      </c>
      <c r="S12" s="28">
        <f t="shared" si="2"/>
        <v>327873.5</v>
      </c>
      <c r="T12" s="47">
        <v>57024.2</v>
      </c>
      <c r="U12" s="33">
        <v>0</v>
      </c>
      <c r="V12" s="28">
        <f t="shared" si="3"/>
        <v>57024.2</v>
      </c>
      <c r="W12" s="28">
        <f t="shared" si="4"/>
        <v>2055610.2</v>
      </c>
      <c r="X12" s="33">
        <f t="shared" si="5"/>
        <v>16685.400000000001</v>
      </c>
      <c r="Y12" s="28">
        <f t="shared" si="6"/>
        <v>2072295.5999999999</v>
      </c>
      <c r="Z12" s="30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5"/>
      <c r="AL12" s="35"/>
      <c r="AM12" s="35"/>
    </row>
    <row r="13" spans="1:39" ht="13.5" customHeight="1" x14ac:dyDescent="0.2">
      <c r="A13" s="5"/>
      <c r="B13" s="17"/>
      <c r="C13" s="18">
        <v>20800</v>
      </c>
      <c r="D13" s="19">
        <v>500</v>
      </c>
      <c r="E13" s="19">
        <v>20800</v>
      </c>
      <c r="F13" s="55"/>
      <c r="G13" s="55"/>
      <c r="H13" s="56"/>
      <c r="I13" s="27" t="s">
        <v>15</v>
      </c>
      <c r="J13" s="40">
        <v>497122.1</v>
      </c>
      <c r="K13" s="46"/>
      <c r="L13" s="46">
        <f t="shared" si="0"/>
        <v>497122.1</v>
      </c>
      <c r="M13" s="43"/>
      <c r="N13" s="45">
        <v>1254665.1000000001</v>
      </c>
      <c r="O13" s="33">
        <v>-4203</v>
      </c>
      <c r="P13" s="28">
        <f t="shared" si="1"/>
        <v>1250462.1000000001</v>
      </c>
      <c r="Q13" s="33">
        <v>249025.2</v>
      </c>
      <c r="R13" s="33">
        <v>238992.5</v>
      </c>
      <c r="S13" s="28">
        <f t="shared" si="2"/>
        <v>488017.7</v>
      </c>
      <c r="T13" s="47">
        <v>114370.29999999999</v>
      </c>
      <c r="U13" s="33">
        <v>0</v>
      </c>
      <c r="V13" s="28">
        <f t="shared" si="3"/>
        <v>114370.29999999999</v>
      </c>
      <c r="W13" s="28">
        <f t="shared" si="4"/>
        <v>2115182.7000000002</v>
      </c>
      <c r="X13" s="33">
        <f t="shared" si="5"/>
        <v>234789.5</v>
      </c>
      <c r="Y13" s="28">
        <f t="shared" si="6"/>
        <v>2349972.2000000002</v>
      </c>
      <c r="Z13" s="30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5"/>
      <c r="AL13" s="35"/>
      <c r="AM13" s="35"/>
    </row>
    <row r="14" spans="1:39" ht="13.5" customHeight="1" x14ac:dyDescent="0.2">
      <c r="A14" s="5"/>
      <c r="B14" s="17"/>
      <c r="C14" s="18">
        <v>20900</v>
      </c>
      <c r="D14" s="19">
        <v>500</v>
      </c>
      <c r="E14" s="19">
        <v>20900</v>
      </c>
      <c r="F14" s="55"/>
      <c r="G14" s="55"/>
      <c r="H14" s="56"/>
      <c r="I14" s="27" t="s">
        <v>14</v>
      </c>
      <c r="J14" s="40">
        <v>393582.2</v>
      </c>
      <c r="K14" s="46"/>
      <c r="L14" s="46">
        <f t="shared" si="0"/>
        <v>393582.2</v>
      </c>
      <c r="M14" s="43"/>
      <c r="N14" s="45">
        <v>1061859</v>
      </c>
      <c r="O14" s="33">
        <v>40075.800000000003</v>
      </c>
      <c r="P14" s="28">
        <f t="shared" si="1"/>
        <v>1101934.8</v>
      </c>
      <c r="Q14" s="33">
        <v>594455.70000000007</v>
      </c>
      <c r="R14" s="33">
        <v>15989.899999999998</v>
      </c>
      <c r="S14" s="28">
        <f t="shared" si="2"/>
        <v>610445.60000000009</v>
      </c>
      <c r="T14" s="47">
        <v>40721.9</v>
      </c>
      <c r="U14" s="33">
        <v>50713.9</v>
      </c>
      <c r="V14" s="28">
        <f t="shared" si="3"/>
        <v>91435.8</v>
      </c>
      <c r="W14" s="28">
        <f t="shared" si="4"/>
        <v>2090618.7999999998</v>
      </c>
      <c r="X14" s="33">
        <f t="shared" si="5"/>
        <v>106779.6</v>
      </c>
      <c r="Y14" s="28">
        <f t="shared" si="6"/>
        <v>2197398.4</v>
      </c>
      <c r="Z14" s="30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5"/>
      <c r="AL14" s="35"/>
      <c r="AM14" s="35"/>
    </row>
    <row r="15" spans="1:39" ht="13.5" customHeight="1" x14ac:dyDescent="0.2">
      <c r="A15" s="5"/>
      <c r="B15" s="17"/>
      <c r="C15" s="18">
        <v>21000</v>
      </c>
      <c r="D15" s="19">
        <v>500</v>
      </c>
      <c r="E15" s="19">
        <v>21000</v>
      </c>
      <c r="F15" s="55"/>
      <c r="G15" s="55"/>
      <c r="H15" s="56"/>
      <c r="I15" s="27" t="s">
        <v>13</v>
      </c>
      <c r="J15" s="40"/>
      <c r="K15" s="46"/>
      <c r="L15" s="46"/>
      <c r="M15" s="43"/>
      <c r="N15" s="45">
        <v>1816006.2000000002</v>
      </c>
      <c r="O15" s="33">
        <v>-34568</v>
      </c>
      <c r="P15" s="28">
        <f t="shared" si="1"/>
        <v>1781438.2000000002</v>
      </c>
      <c r="Q15" s="33">
        <v>962638.4</v>
      </c>
      <c r="R15" s="33">
        <v>1353335.8</v>
      </c>
      <c r="S15" s="28">
        <f t="shared" si="2"/>
        <v>2315974.2000000002</v>
      </c>
      <c r="T15" s="47">
        <v>40028.6</v>
      </c>
      <c r="U15" s="33">
        <v>86876.1</v>
      </c>
      <c r="V15" s="28">
        <f t="shared" si="3"/>
        <v>126904.70000000001</v>
      </c>
      <c r="W15" s="28">
        <f t="shared" si="4"/>
        <v>2818673.2</v>
      </c>
      <c r="X15" s="33">
        <f t="shared" si="5"/>
        <v>1405643.9000000001</v>
      </c>
      <c r="Y15" s="28">
        <f t="shared" si="6"/>
        <v>4224317.1000000006</v>
      </c>
      <c r="Z15" s="30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5"/>
      <c r="AL15" s="35"/>
      <c r="AM15" s="35"/>
    </row>
    <row r="16" spans="1:39" ht="13.5" customHeight="1" x14ac:dyDescent="0.2">
      <c r="A16" s="5"/>
      <c r="B16" s="17"/>
      <c r="C16" s="18">
        <v>21100</v>
      </c>
      <c r="D16" s="19">
        <v>500</v>
      </c>
      <c r="E16" s="19">
        <v>21100</v>
      </c>
      <c r="F16" s="55"/>
      <c r="G16" s="55"/>
      <c r="H16" s="56"/>
      <c r="I16" s="27" t="s">
        <v>12</v>
      </c>
      <c r="J16" s="40">
        <v>211826.8</v>
      </c>
      <c r="K16" s="48">
        <v>-4032.7</v>
      </c>
      <c r="L16" s="46">
        <f t="shared" si="0"/>
        <v>207794.09999999998</v>
      </c>
      <c r="M16" s="43">
        <v>56845.5</v>
      </c>
      <c r="N16" s="45">
        <v>1285957.1000000001</v>
      </c>
      <c r="O16" s="33">
        <v>0</v>
      </c>
      <c r="P16" s="28">
        <f t="shared" si="1"/>
        <v>1285957.1000000001</v>
      </c>
      <c r="Q16" s="33">
        <v>558403.69999999995</v>
      </c>
      <c r="R16" s="33">
        <v>1919755.2</v>
      </c>
      <c r="S16" s="28">
        <f t="shared" si="2"/>
        <v>2478158.9</v>
      </c>
      <c r="T16" s="47">
        <v>31680.199999999997</v>
      </c>
      <c r="U16" s="33">
        <v>56035.7</v>
      </c>
      <c r="V16" s="28">
        <f t="shared" si="3"/>
        <v>87715.9</v>
      </c>
      <c r="W16" s="28">
        <f t="shared" si="4"/>
        <v>2144713.3000000003</v>
      </c>
      <c r="X16" s="33">
        <f t="shared" si="5"/>
        <v>1971758.2</v>
      </c>
      <c r="Y16" s="28">
        <f t="shared" si="6"/>
        <v>4116471.5</v>
      </c>
      <c r="Z16" s="30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5"/>
      <c r="AL16" s="35"/>
      <c r="AM16" s="35"/>
    </row>
    <row r="17" spans="1:39" ht="13.5" customHeight="1" x14ac:dyDescent="0.2">
      <c r="A17" s="5"/>
      <c r="B17" s="17"/>
      <c r="C17" s="18">
        <v>21200</v>
      </c>
      <c r="D17" s="19">
        <v>500</v>
      </c>
      <c r="E17" s="19">
        <v>21200</v>
      </c>
      <c r="F17" s="55"/>
      <c r="G17" s="55"/>
      <c r="H17" s="56"/>
      <c r="I17" s="27" t="s">
        <v>11</v>
      </c>
      <c r="J17" s="40"/>
      <c r="K17" s="46"/>
      <c r="L17" s="46"/>
      <c r="M17" s="43"/>
      <c r="N17" s="45">
        <v>505927.9</v>
      </c>
      <c r="O17" s="33">
        <v>-1949</v>
      </c>
      <c r="P17" s="28">
        <f t="shared" si="1"/>
        <v>503978.9</v>
      </c>
      <c r="Q17" s="33">
        <v>172564</v>
      </c>
      <c r="R17" s="33">
        <v>2061</v>
      </c>
      <c r="S17" s="28">
        <f t="shared" si="2"/>
        <v>174625</v>
      </c>
      <c r="T17" s="47">
        <v>110418.4</v>
      </c>
      <c r="U17" s="33">
        <v>55493.599999999999</v>
      </c>
      <c r="V17" s="28">
        <f t="shared" si="3"/>
        <v>165912</v>
      </c>
      <c r="W17" s="28">
        <f t="shared" si="4"/>
        <v>788910.3</v>
      </c>
      <c r="X17" s="33">
        <f t="shared" si="5"/>
        <v>55605.599999999999</v>
      </c>
      <c r="Y17" s="28">
        <f t="shared" si="6"/>
        <v>844515.9</v>
      </c>
      <c r="Z17" s="30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5"/>
      <c r="AL17" s="35"/>
      <c r="AM17" s="35"/>
    </row>
    <row r="18" spans="1:39" ht="13.5" customHeight="1" x14ac:dyDescent="0.2">
      <c r="A18" s="5"/>
      <c r="B18" s="17"/>
      <c r="C18" s="18">
        <v>21300</v>
      </c>
      <c r="D18" s="19">
        <v>500</v>
      </c>
      <c r="E18" s="19">
        <v>21300</v>
      </c>
      <c r="F18" s="55"/>
      <c r="G18" s="55"/>
      <c r="H18" s="56"/>
      <c r="I18" s="27" t="s">
        <v>10</v>
      </c>
      <c r="J18" s="40"/>
      <c r="K18" s="46"/>
      <c r="L18" s="46"/>
      <c r="M18" s="43">
        <v>64703.199999999997</v>
      </c>
      <c r="N18" s="45">
        <v>1461049.3</v>
      </c>
      <c r="O18" s="33">
        <v>14337.8</v>
      </c>
      <c r="P18" s="28">
        <f t="shared" si="1"/>
        <v>1475387.1</v>
      </c>
      <c r="Q18" s="33">
        <v>850365.3</v>
      </c>
      <c r="R18" s="33">
        <v>154144.5</v>
      </c>
      <c r="S18" s="28">
        <f t="shared" si="2"/>
        <v>1004509.8</v>
      </c>
      <c r="T18" s="47">
        <v>108204.5</v>
      </c>
      <c r="U18" s="33">
        <v>67679.5</v>
      </c>
      <c r="V18" s="28">
        <f t="shared" si="3"/>
        <v>175884</v>
      </c>
      <c r="W18" s="28">
        <f t="shared" si="4"/>
        <v>2484322.2999999998</v>
      </c>
      <c r="X18" s="33">
        <f t="shared" si="5"/>
        <v>236161.8</v>
      </c>
      <c r="Y18" s="28">
        <f t="shared" si="6"/>
        <v>2720484.0999999996</v>
      </c>
      <c r="Z18" s="30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5"/>
      <c r="AL18" s="35"/>
      <c r="AM18" s="35"/>
    </row>
    <row r="19" spans="1:39" ht="13.5" customHeight="1" x14ac:dyDescent="0.2">
      <c r="A19" s="5"/>
      <c r="B19" s="17"/>
      <c r="C19" s="18">
        <v>21400</v>
      </c>
      <c r="D19" s="19">
        <v>500</v>
      </c>
      <c r="E19" s="19">
        <v>21400</v>
      </c>
      <c r="F19" s="55"/>
      <c r="G19" s="55"/>
      <c r="H19" s="56"/>
      <c r="I19" s="27" t="s">
        <v>9</v>
      </c>
      <c r="J19" s="40">
        <v>339027.5</v>
      </c>
      <c r="K19" s="46"/>
      <c r="L19" s="46">
        <f t="shared" si="0"/>
        <v>339027.5</v>
      </c>
      <c r="M19" s="43"/>
      <c r="N19" s="45">
        <v>1243441.4000000001</v>
      </c>
      <c r="O19" s="33">
        <v>-264.8</v>
      </c>
      <c r="P19" s="28">
        <f t="shared" si="1"/>
        <v>1243176.6000000001</v>
      </c>
      <c r="Q19" s="33">
        <v>541674.6</v>
      </c>
      <c r="R19" s="33">
        <v>-34913.800000000003</v>
      </c>
      <c r="S19" s="28">
        <f t="shared" si="2"/>
        <v>506760.8</v>
      </c>
      <c r="T19" s="47">
        <v>123252.79999999999</v>
      </c>
      <c r="U19" s="33">
        <v>-1151.8</v>
      </c>
      <c r="V19" s="28">
        <f t="shared" si="3"/>
        <v>122100.99999999999</v>
      </c>
      <c r="W19" s="28">
        <f t="shared" si="4"/>
        <v>2247396.2999999998</v>
      </c>
      <c r="X19" s="33">
        <f t="shared" si="5"/>
        <v>-36330.400000000009</v>
      </c>
      <c r="Y19" s="28">
        <f t="shared" si="6"/>
        <v>2211065.9</v>
      </c>
      <c r="Z19" s="30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5"/>
      <c r="AL19" s="35"/>
      <c r="AM19" s="35"/>
    </row>
    <row r="20" spans="1:39" ht="13.5" customHeight="1" x14ac:dyDescent="0.2">
      <c r="A20" s="5"/>
      <c r="B20" s="17"/>
      <c r="C20" s="18">
        <v>21500</v>
      </c>
      <c r="D20" s="19">
        <v>500</v>
      </c>
      <c r="E20" s="19">
        <v>21500</v>
      </c>
      <c r="F20" s="55"/>
      <c r="G20" s="55"/>
      <c r="H20" s="56"/>
      <c r="I20" s="27" t="s">
        <v>8</v>
      </c>
      <c r="J20" s="40">
        <v>648219.80000000005</v>
      </c>
      <c r="K20" s="46"/>
      <c r="L20" s="46">
        <f t="shared" si="0"/>
        <v>648219.80000000005</v>
      </c>
      <c r="M20" s="43"/>
      <c r="N20" s="45">
        <v>1693128.7999999998</v>
      </c>
      <c r="O20" s="33">
        <v>7975.2</v>
      </c>
      <c r="P20" s="28">
        <f t="shared" si="1"/>
        <v>1701103.9999999998</v>
      </c>
      <c r="Q20" s="33">
        <v>785289.1</v>
      </c>
      <c r="R20" s="33">
        <v>-11239.9</v>
      </c>
      <c r="S20" s="28">
        <f t="shared" si="2"/>
        <v>774049.2</v>
      </c>
      <c r="T20" s="47">
        <v>170397.3</v>
      </c>
      <c r="U20" s="33">
        <v>119605.7</v>
      </c>
      <c r="V20" s="28">
        <f t="shared" si="3"/>
        <v>290003</v>
      </c>
      <c r="W20" s="28">
        <f t="shared" si="4"/>
        <v>3297034.9999999995</v>
      </c>
      <c r="X20" s="33">
        <f t="shared" si="5"/>
        <v>116341</v>
      </c>
      <c r="Y20" s="28">
        <f t="shared" si="6"/>
        <v>3413375.9999999995</v>
      </c>
      <c r="Z20" s="30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5"/>
      <c r="AL20" s="35"/>
      <c r="AM20" s="35"/>
    </row>
    <row r="21" spans="1:39" ht="13.5" customHeight="1" x14ac:dyDescent="0.2">
      <c r="A21" s="5"/>
      <c r="B21" s="17"/>
      <c r="C21" s="18">
        <v>21600</v>
      </c>
      <c r="D21" s="19">
        <v>500</v>
      </c>
      <c r="E21" s="19">
        <v>21600</v>
      </c>
      <c r="F21" s="55"/>
      <c r="G21" s="55"/>
      <c r="H21" s="56"/>
      <c r="I21" s="27" t="s">
        <v>7</v>
      </c>
      <c r="J21" s="40">
        <v>534859.19999999995</v>
      </c>
      <c r="K21" s="46"/>
      <c r="L21" s="46">
        <f t="shared" si="0"/>
        <v>534859.19999999995</v>
      </c>
      <c r="M21" s="43"/>
      <c r="N21" s="45">
        <v>1610841.3</v>
      </c>
      <c r="O21" s="33">
        <v>-12690.8</v>
      </c>
      <c r="P21" s="28">
        <f t="shared" si="1"/>
        <v>1598150.5</v>
      </c>
      <c r="Q21" s="33">
        <v>1182013</v>
      </c>
      <c r="R21" s="33">
        <v>-932.19999999999891</v>
      </c>
      <c r="S21" s="28">
        <f t="shared" si="2"/>
        <v>1181080.8</v>
      </c>
      <c r="T21" s="47">
        <v>245437</v>
      </c>
      <c r="U21" s="33">
        <v>74157.600000000006</v>
      </c>
      <c r="V21" s="28">
        <f t="shared" si="3"/>
        <v>319594.59999999998</v>
      </c>
      <c r="W21" s="28">
        <f t="shared" si="4"/>
        <v>3573150.5</v>
      </c>
      <c r="X21" s="33">
        <f t="shared" si="5"/>
        <v>60534.600000000006</v>
      </c>
      <c r="Y21" s="28">
        <f t="shared" si="6"/>
        <v>3633685.1</v>
      </c>
      <c r="Z21" s="30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5"/>
      <c r="AL21" s="35"/>
      <c r="AM21" s="35"/>
    </row>
    <row r="22" spans="1:39" ht="13.5" customHeight="1" x14ac:dyDescent="0.2">
      <c r="A22" s="5"/>
      <c r="B22" s="17"/>
      <c r="C22" s="18">
        <v>21700</v>
      </c>
      <c r="D22" s="19">
        <v>500</v>
      </c>
      <c r="E22" s="19">
        <v>21700</v>
      </c>
      <c r="F22" s="55"/>
      <c r="G22" s="55"/>
      <c r="H22" s="56"/>
      <c r="I22" s="27" t="s">
        <v>6</v>
      </c>
      <c r="J22" s="40">
        <v>243187.3</v>
      </c>
      <c r="K22" s="46"/>
      <c r="L22" s="46">
        <f t="shared" si="0"/>
        <v>243187.3</v>
      </c>
      <c r="M22" s="43"/>
      <c r="N22" s="45">
        <v>1552162.5999999999</v>
      </c>
      <c r="O22" s="33">
        <v>8178.4</v>
      </c>
      <c r="P22" s="28">
        <f t="shared" si="1"/>
        <v>1560340.9999999998</v>
      </c>
      <c r="Q22" s="33">
        <v>876491.4</v>
      </c>
      <c r="R22" s="33">
        <v>231328.8</v>
      </c>
      <c r="S22" s="28">
        <f t="shared" si="2"/>
        <v>1107820.2</v>
      </c>
      <c r="T22" s="47">
        <v>31802.800000000003</v>
      </c>
      <c r="U22" s="33">
        <v>200</v>
      </c>
      <c r="V22" s="28">
        <f t="shared" si="3"/>
        <v>32002.800000000003</v>
      </c>
      <c r="W22" s="28">
        <f t="shared" si="4"/>
        <v>2703644.0999999996</v>
      </c>
      <c r="X22" s="33">
        <f t="shared" si="5"/>
        <v>239707.19999999998</v>
      </c>
      <c r="Y22" s="28">
        <f t="shared" si="6"/>
        <v>2943351.3</v>
      </c>
      <c r="Z22" s="30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5"/>
      <c r="AL22" s="35"/>
      <c r="AM22" s="35"/>
    </row>
    <row r="23" spans="1:39" ht="13.5" customHeight="1" x14ac:dyDescent="0.2">
      <c r="A23" s="5"/>
      <c r="B23" s="17"/>
      <c r="C23" s="18">
        <v>21800</v>
      </c>
      <c r="D23" s="19">
        <v>500</v>
      </c>
      <c r="E23" s="19">
        <v>21800</v>
      </c>
      <c r="F23" s="55"/>
      <c r="G23" s="55"/>
      <c r="H23" s="56"/>
      <c r="I23" s="27" t="s">
        <v>5</v>
      </c>
      <c r="J23" s="40"/>
      <c r="K23" s="46"/>
      <c r="L23" s="46"/>
      <c r="M23" s="43"/>
      <c r="N23" s="45">
        <v>4687461.4000000004</v>
      </c>
      <c r="O23" s="33">
        <v>16329.7</v>
      </c>
      <c r="P23" s="28">
        <f t="shared" si="1"/>
        <v>4703791.1000000006</v>
      </c>
      <c r="Q23" s="33">
        <v>1776350.9</v>
      </c>
      <c r="R23" s="33">
        <v>867324.7</v>
      </c>
      <c r="S23" s="28">
        <f t="shared" si="2"/>
        <v>2643675.5999999996</v>
      </c>
      <c r="T23" s="47">
        <v>99419.8</v>
      </c>
      <c r="U23" s="33">
        <v>0</v>
      </c>
      <c r="V23" s="28">
        <f t="shared" si="3"/>
        <v>99419.8</v>
      </c>
      <c r="W23" s="28">
        <f t="shared" si="4"/>
        <v>6563232.1000000006</v>
      </c>
      <c r="X23" s="33">
        <f t="shared" si="5"/>
        <v>883654.39999999991</v>
      </c>
      <c r="Y23" s="28">
        <f t="shared" si="6"/>
        <v>7446886.5</v>
      </c>
      <c r="Z23" s="30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5"/>
      <c r="AL23" s="35"/>
      <c r="AM23" s="35"/>
    </row>
    <row r="24" spans="1:39" ht="13.5" customHeight="1" x14ac:dyDescent="0.2">
      <c r="A24" s="5"/>
      <c r="B24" s="17"/>
      <c r="C24" s="18">
        <v>21900</v>
      </c>
      <c r="D24" s="19">
        <v>500</v>
      </c>
      <c r="E24" s="19">
        <v>21900</v>
      </c>
      <c r="F24" s="55"/>
      <c r="G24" s="55"/>
      <c r="H24" s="56"/>
      <c r="I24" s="27" t="s">
        <v>4</v>
      </c>
      <c r="J24" s="40">
        <v>421173.4</v>
      </c>
      <c r="K24" s="46"/>
      <c r="L24" s="46">
        <f t="shared" si="0"/>
        <v>421173.4</v>
      </c>
      <c r="M24" s="43"/>
      <c r="N24" s="45">
        <v>1718671.5999999999</v>
      </c>
      <c r="O24" s="33">
        <v>38730.9</v>
      </c>
      <c r="P24" s="28">
        <f t="shared" si="1"/>
        <v>1757402.4999999998</v>
      </c>
      <c r="Q24" s="33">
        <v>1572262.1</v>
      </c>
      <c r="R24" s="33">
        <v>-476063</v>
      </c>
      <c r="S24" s="28">
        <f t="shared" si="2"/>
        <v>1096199.1000000001</v>
      </c>
      <c r="T24" s="47">
        <v>199005.5</v>
      </c>
      <c r="U24" s="33">
        <v>107279.9</v>
      </c>
      <c r="V24" s="28">
        <f t="shared" si="3"/>
        <v>306285.40000000002</v>
      </c>
      <c r="W24" s="28">
        <f t="shared" si="4"/>
        <v>3911112.6</v>
      </c>
      <c r="X24" s="33">
        <f t="shared" si="5"/>
        <v>-330052.19999999995</v>
      </c>
      <c r="Y24" s="28">
        <f t="shared" si="6"/>
        <v>3581060.4000000004</v>
      </c>
      <c r="Z24" s="30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5"/>
      <c r="AL24" s="35"/>
      <c r="AM24" s="35"/>
    </row>
    <row r="25" spans="1:39" ht="13.5" customHeight="1" x14ac:dyDescent="0.2">
      <c r="A25" s="5"/>
      <c r="B25" s="17"/>
      <c r="C25" s="18">
        <v>22000</v>
      </c>
      <c r="D25" s="19">
        <v>500</v>
      </c>
      <c r="E25" s="19">
        <v>22000</v>
      </c>
      <c r="F25" s="55"/>
      <c r="G25" s="55"/>
      <c r="H25" s="56"/>
      <c r="I25" s="27" t="s">
        <v>3</v>
      </c>
      <c r="J25" s="40"/>
      <c r="K25" s="46"/>
      <c r="L25" s="46"/>
      <c r="M25" s="43"/>
      <c r="N25" s="45">
        <v>1497003.0999999999</v>
      </c>
      <c r="O25" s="33">
        <v>-16751.900000000001</v>
      </c>
      <c r="P25" s="28">
        <f t="shared" si="1"/>
        <v>1480251.2</v>
      </c>
      <c r="Q25" s="33">
        <v>993184.9</v>
      </c>
      <c r="R25" s="33">
        <v>-12557.8</v>
      </c>
      <c r="S25" s="28">
        <f t="shared" si="2"/>
        <v>980627.1</v>
      </c>
      <c r="T25" s="47">
        <v>87134.1</v>
      </c>
      <c r="U25" s="33">
        <v>-23836.1</v>
      </c>
      <c r="V25" s="28">
        <f t="shared" si="3"/>
        <v>63298.000000000007</v>
      </c>
      <c r="W25" s="28">
        <f t="shared" si="4"/>
        <v>2577322.1</v>
      </c>
      <c r="X25" s="33">
        <f t="shared" si="5"/>
        <v>-53145.8</v>
      </c>
      <c r="Y25" s="28">
        <f t="shared" si="6"/>
        <v>2524176.3000000003</v>
      </c>
      <c r="Z25" s="30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5"/>
      <c r="AL25" s="35"/>
      <c r="AM25" s="35"/>
    </row>
    <row r="26" spans="1:39" ht="13.5" customHeight="1" x14ac:dyDescent="0.2">
      <c r="A26" s="5"/>
      <c r="B26" s="17"/>
      <c r="C26" s="18">
        <v>22100</v>
      </c>
      <c r="D26" s="19">
        <v>500</v>
      </c>
      <c r="E26" s="19">
        <v>22100</v>
      </c>
      <c r="F26" s="55"/>
      <c r="G26" s="55"/>
      <c r="H26" s="56"/>
      <c r="I26" s="27" t="s">
        <v>2</v>
      </c>
      <c r="J26" s="40"/>
      <c r="K26" s="46"/>
      <c r="L26" s="46"/>
      <c r="M26" s="43"/>
      <c r="N26" s="45">
        <v>1378759.3</v>
      </c>
      <c r="O26" s="33">
        <v>4721.3999999999996</v>
      </c>
      <c r="P26" s="28">
        <f t="shared" si="1"/>
        <v>1383480.7</v>
      </c>
      <c r="Q26" s="33">
        <v>619097.30000000005</v>
      </c>
      <c r="R26" s="33">
        <v>11850.3</v>
      </c>
      <c r="S26" s="28">
        <f t="shared" si="2"/>
        <v>630947.60000000009</v>
      </c>
      <c r="T26" s="47">
        <v>92518.399999999994</v>
      </c>
      <c r="U26" s="33">
        <v>-9.9</v>
      </c>
      <c r="V26" s="28">
        <f t="shared" si="3"/>
        <v>92508.5</v>
      </c>
      <c r="W26" s="28">
        <f t="shared" si="4"/>
        <v>2090375</v>
      </c>
      <c r="X26" s="33">
        <f t="shared" si="5"/>
        <v>16561.799999999996</v>
      </c>
      <c r="Y26" s="28">
        <f t="shared" si="6"/>
        <v>2106936.7999999998</v>
      </c>
      <c r="Z26" s="30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5"/>
      <c r="AL26" s="35"/>
      <c r="AM26" s="35"/>
    </row>
    <row r="27" spans="1:39" ht="13.5" customHeight="1" x14ac:dyDescent="0.2">
      <c r="A27" s="5"/>
      <c r="B27" s="17"/>
      <c r="C27" s="18">
        <v>22200</v>
      </c>
      <c r="D27" s="19">
        <v>500</v>
      </c>
      <c r="E27" s="19">
        <v>22200</v>
      </c>
      <c r="F27" s="55"/>
      <c r="G27" s="55"/>
      <c r="H27" s="56"/>
      <c r="I27" s="27" t="s">
        <v>1</v>
      </c>
      <c r="J27" s="40"/>
      <c r="K27" s="46"/>
      <c r="L27" s="46"/>
      <c r="M27" s="43"/>
      <c r="N27" s="45">
        <v>1573673.4</v>
      </c>
      <c r="O27" s="33">
        <v>-184.1</v>
      </c>
      <c r="P27" s="28">
        <f t="shared" si="1"/>
        <v>1573489.2999999998</v>
      </c>
      <c r="Q27" s="33">
        <v>915859.70000000007</v>
      </c>
      <c r="R27" s="33">
        <v>521023.29999999993</v>
      </c>
      <c r="S27" s="28">
        <f t="shared" si="2"/>
        <v>1436883</v>
      </c>
      <c r="T27" s="47">
        <v>50233.3</v>
      </c>
      <c r="U27" s="33">
        <v>0</v>
      </c>
      <c r="V27" s="28">
        <f t="shared" si="3"/>
        <v>50233.3</v>
      </c>
      <c r="W27" s="28">
        <f t="shared" si="4"/>
        <v>2539766.4</v>
      </c>
      <c r="X27" s="33">
        <f t="shared" si="5"/>
        <v>520839.19999999995</v>
      </c>
      <c r="Y27" s="28">
        <f t="shared" si="6"/>
        <v>3060605.5999999996</v>
      </c>
      <c r="Z27" s="30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5"/>
      <c r="AL27" s="35"/>
      <c r="AM27" s="35"/>
    </row>
    <row r="28" spans="1:39" ht="27" customHeight="1" x14ac:dyDescent="0.2">
      <c r="A28" s="5"/>
      <c r="B28" s="17"/>
      <c r="C28" s="18"/>
      <c r="D28" s="19"/>
      <c r="E28" s="19"/>
      <c r="F28" s="20"/>
      <c r="G28" s="20"/>
      <c r="H28" s="21"/>
      <c r="I28" s="27" t="s">
        <v>31</v>
      </c>
      <c r="J28" s="41"/>
      <c r="K28" s="46"/>
      <c r="L28" s="46"/>
      <c r="M28" s="42"/>
      <c r="N28" s="28"/>
      <c r="O28" s="28"/>
      <c r="P28" s="28"/>
      <c r="Q28" s="39">
        <v>280</v>
      </c>
      <c r="R28" s="39">
        <v>0</v>
      </c>
      <c r="S28" s="28">
        <f t="shared" si="2"/>
        <v>280</v>
      </c>
      <c r="T28" s="46">
        <v>83900</v>
      </c>
      <c r="U28" s="33">
        <v>32944</v>
      </c>
      <c r="V28" s="28">
        <f t="shared" si="3"/>
        <v>116844</v>
      </c>
      <c r="W28" s="28">
        <f t="shared" si="4"/>
        <v>84180</v>
      </c>
      <c r="X28" s="39">
        <f t="shared" si="5"/>
        <v>32944</v>
      </c>
      <c r="Y28" s="28">
        <f t="shared" si="6"/>
        <v>117124</v>
      </c>
      <c r="Z28" s="30"/>
      <c r="AA28" s="35"/>
      <c r="AB28" s="36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</row>
    <row r="29" spans="1:39" ht="12" customHeight="1" x14ac:dyDescent="0.2">
      <c r="A29" s="1"/>
      <c r="B29" s="22" t="s">
        <v>0</v>
      </c>
      <c r="C29" s="23"/>
      <c r="D29" s="1"/>
      <c r="E29" s="1"/>
      <c r="F29" s="1"/>
      <c r="G29" s="1"/>
      <c r="H29" s="22"/>
      <c r="I29" s="22" t="s">
        <v>0</v>
      </c>
      <c r="J29" s="29">
        <f t="shared" ref="J29:Y29" si="7">SUM(J6:J28)</f>
        <v>4918150.1000000006</v>
      </c>
      <c r="K29" s="29">
        <f t="shared" si="7"/>
        <v>-4032.7</v>
      </c>
      <c r="L29" s="29">
        <f t="shared" si="7"/>
        <v>4914117.4000000004</v>
      </c>
      <c r="M29" s="29">
        <f t="shared" si="7"/>
        <v>866790.39999999991</v>
      </c>
      <c r="N29" s="29">
        <f t="shared" si="7"/>
        <v>52657048.999999985</v>
      </c>
      <c r="O29" s="29">
        <f t="shared" si="7"/>
        <v>330378.40000000008</v>
      </c>
      <c r="P29" s="29">
        <f t="shared" si="1"/>
        <v>52987427.399999984</v>
      </c>
      <c r="Q29" s="29">
        <f t="shared" si="7"/>
        <v>21696903.199999996</v>
      </c>
      <c r="R29" s="29">
        <f t="shared" si="7"/>
        <v>8184046.3999999994</v>
      </c>
      <c r="S29" s="29">
        <f t="shared" si="7"/>
        <v>29880949.600000001</v>
      </c>
      <c r="T29" s="29">
        <f t="shared" si="7"/>
        <v>2209731.6999999997</v>
      </c>
      <c r="U29" s="29">
        <f t="shared" si="7"/>
        <v>674646.60000000009</v>
      </c>
      <c r="V29" s="29">
        <f t="shared" si="7"/>
        <v>2884378.2999999993</v>
      </c>
      <c r="W29" s="29">
        <f t="shared" si="7"/>
        <v>82348624.399999991</v>
      </c>
      <c r="X29" s="29">
        <f t="shared" si="7"/>
        <v>9185038.6999999993</v>
      </c>
      <c r="Y29" s="29">
        <f t="shared" si="7"/>
        <v>91533663.099999979</v>
      </c>
      <c r="Z29" s="30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</row>
    <row r="30" spans="1:39" x14ac:dyDescent="0.2"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37"/>
    </row>
    <row r="31" spans="1:39" x14ac:dyDescent="0.2">
      <c r="Q31" s="25"/>
      <c r="R31" s="25"/>
      <c r="S31" s="25"/>
      <c r="X31" s="30"/>
    </row>
    <row r="33" spans="23:25" x14ac:dyDescent="0.2">
      <c r="W33" s="30"/>
      <c r="X33" s="30"/>
      <c r="Y33" s="30"/>
    </row>
  </sheetData>
  <mergeCells count="30">
    <mergeCell ref="F26:H26"/>
    <mergeCell ref="F27:H27"/>
    <mergeCell ref="F21:H21"/>
    <mergeCell ref="F22:H22"/>
    <mergeCell ref="F23:H23"/>
    <mergeCell ref="F24:H24"/>
    <mergeCell ref="F25:H25"/>
    <mergeCell ref="F16:H16"/>
    <mergeCell ref="F17:H17"/>
    <mergeCell ref="F18:H18"/>
    <mergeCell ref="F19:H19"/>
    <mergeCell ref="F20:H20"/>
    <mergeCell ref="F11:H11"/>
    <mergeCell ref="F12:H12"/>
    <mergeCell ref="F13:H13"/>
    <mergeCell ref="F14:H14"/>
    <mergeCell ref="F15:H15"/>
    <mergeCell ref="F6:H6"/>
    <mergeCell ref="F7:H7"/>
    <mergeCell ref="F8:H8"/>
    <mergeCell ref="F9:H9"/>
    <mergeCell ref="F10:H10"/>
    <mergeCell ref="W1:Y1"/>
    <mergeCell ref="I2:Y2"/>
    <mergeCell ref="Q4:S4"/>
    <mergeCell ref="N4:P4"/>
    <mergeCell ref="I4:I5"/>
    <mergeCell ref="W4:Y4"/>
    <mergeCell ref="T4:V4"/>
    <mergeCell ref="J4:L4"/>
  </mergeCells>
  <pageMargins left="0.15748031496062992" right="0.19685039370078741" top="0.23622047244094491" bottom="0.19685039370078741" header="0.19685039370078741" footer="0.31496062992125984"/>
  <pageSetup paperSize="9" scale="69" firstPageNumber="1318" orientation="landscape" useFirstPageNumber="1" r:id="rId1"/>
  <headerFooter alignWithMargins="0"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МБТ на 2018 год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Смирных Елена Валентиновна</cp:lastModifiedBy>
  <cp:lastPrinted>2018-10-11T14:15:13Z</cp:lastPrinted>
  <dcterms:created xsi:type="dcterms:W3CDTF">2017-02-28T06:39:53Z</dcterms:created>
  <dcterms:modified xsi:type="dcterms:W3CDTF">2018-10-11T14:15:15Z</dcterms:modified>
</cp:coreProperties>
</file>